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zeroh\Desktop\sho10rs01\sho10rs01\yosan\yosan\"/>
    </mc:Choice>
  </mc:AlternateContent>
  <xr:revisionPtr revIDLastSave="0" documentId="13_ncr:1_{F7F6F87D-A6C4-4558-835C-50CF0EEA90FF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収支予算書(様式1)" sheetId="1" r:id="rId1"/>
    <sheet name="収益・費用明細書(様式2)" sheetId="2" r:id="rId2"/>
  </sheets>
  <definedNames>
    <definedName name="_xlnm.Print_Area" localSheetId="1">'収益・費用明細書(様式2)'!$A$1:$H$37</definedName>
    <definedName name="_xlnm.Print_Area" localSheetId="0">'収支予算書(様式1)'!$A$1:$G$42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2" l="1"/>
  <c r="C31" i="1" s="1"/>
  <c r="G29" i="2"/>
  <c r="G22" i="2"/>
  <c r="C18" i="1" s="1"/>
  <c r="E34" i="1"/>
  <c r="E33" i="1"/>
  <c r="D33" i="1"/>
  <c r="E16" i="1"/>
  <c r="D16" i="1"/>
  <c r="C19" i="1" l="1"/>
  <c r="G8" i="2"/>
  <c r="G35" i="2" s="1"/>
  <c r="F35" i="2" s="1"/>
  <c r="F32" i="1" l="1"/>
  <c r="C16" i="1"/>
  <c r="G36" i="2" l="1"/>
  <c r="G37" i="2" s="1"/>
  <c r="C32" i="1" l="1"/>
  <c r="C33" i="1" l="1"/>
  <c r="C34" i="1" s="1"/>
</calcChain>
</file>

<file path=xl/sharedStrings.xml><?xml version="1.0" encoding="utf-8"?>
<sst xmlns="http://schemas.openxmlformats.org/spreadsheetml/2006/main" count="124" uniqueCount="105">
  <si>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</si>
  <si>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（単位　：　円）</t>
    <rPh sb="1" eb="3">
      <t>タンイ</t>
    </rPh>
    <rPh sb="6" eb="7">
      <t>エン</t>
    </rPh>
    <phoneticPr fontId="3"/>
  </si>
  <si>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</si>
  <si>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</si>
  <si>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</si>
  <si>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</si>
  <si>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</si>
  <si>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</si>
  <si>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</si>
  <si>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</si>
  <si>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</si>
  <si>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</si>
  <si>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</si>
  <si>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</si>
  <si>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収益計</t>
    <rPh sb="0" eb="2">
      <t>シュウエキ</t>
    </rPh>
    <rPh sb="2" eb="3">
      <t>ケイ</t>
    </rPh>
    <phoneticPr fontId="3"/>
  </si>
  <si>
    <t>（費用の部）</t>
    <rPh sb="1" eb="3">
      <t>ヒヨウ</t>
    </rPh>
    <rPh sb="4" eb="5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</si>
  <si>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</si>
  <si>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</si>
  <si>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</si>
  <si>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</si>
  <si>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</si>
  <si>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</si>
  <si>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</si>
  <si>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</si>
  <si>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</si>
  <si>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</si>
  <si>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</si>
  <si>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</si>
  <si>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</si>
  <si>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</si>
  <si>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</si>
  <si>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[様式1]</t>
    <rPh sb="1" eb="3">
      <t>ヨウシキ</t>
    </rPh>
    <phoneticPr fontId="3"/>
  </si>
  <si>
    <t>懇親会費</t>
    <rPh sb="0" eb="2">
      <t>コンシン</t>
    </rPh>
    <rPh sb="2" eb="4">
      <t>カイヒ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</si>
  <si>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3"/>
  </si>
  <si>
    <t>[様式2]</t>
    <rPh sb="1" eb="3">
      <t>ヨウシキ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</si>
  <si>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</si>
  <si>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</si>
  <si>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</si>
  <si>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</si>
  <si>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</si>
  <si>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</si>
  <si>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</si>
  <si>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</si>
  <si>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</si>
  <si>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</si>
  <si>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</si>
  <si>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</si>
  <si>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</si>
  <si>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小　　　　計</t>
    <rPh sb="1" eb="2">
      <t>ショウ</t>
    </rPh>
    <rPh sb="6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</si>
  <si>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</si>
  <si>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事業繰入金</t>
    <phoneticPr fontId="2"/>
  </si>
  <si>
    <t>予備費</t>
    <rPh sb="0" eb="3">
      <t>ヨビヒ</t>
    </rPh>
    <phoneticPr fontId="2"/>
  </si>
  <si>
    <t>雑収益</t>
    <rPh sb="0" eb="1">
      <t>ザツ</t>
    </rPh>
    <rPh sb="1" eb="3">
      <t>シュウエキ</t>
    </rPh>
    <phoneticPr fontId="2"/>
  </si>
  <si>
    <t>受取利息</t>
    <rPh sb="0" eb="2">
      <t>ウケトリ</t>
    </rPh>
    <rPh sb="2" eb="4">
      <t>リソク</t>
    </rPh>
    <phoneticPr fontId="2"/>
  </si>
  <si>
    <t>会場費</t>
    <rPh sb="0" eb="3">
      <t>カイジョウヒ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</si>
  <si>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</si>
  <si>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設営費</t>
    <rPh sb="0" eb="2">
      <t>セツエイ</t>
    </rPh>
    <rPh sb="2" eb="3">
      <t>ヒ</t>
    </rPh>
    <phoneticPr fontId="2"/>
  </si>
  <si>
    <t>1-1</t>
    <phoneticPr fontId="2"/>
  </si>
  <si>
    <t>担当委員会：渉外委員会</t>
    <rPh sb="0" eb="2">
      <t>タントウ</t>
    </rPh>
    <rPh sb="2" eb="5">
      <t>イインカイ</t>
    </rPh>
    <rPh sb="6" eb="8">
      <t>ショウガイ</t>
    </rPh>
    <rPh sb="8" eb="11">
      <t>イインカイ</t>
    </rPh>
    <phoneticPr fontId="2"/>
  </si>
  <si>
    <t>事業名称：11月度例会（案）</t>
    <rPh sb="0" eb="2">
      <t>ジギョウ</t>
    </rPh>
    <rPh sb="2" eb="4">
      <t>メイショウ</t>
    </rPh>
    <rPh sb="7" eb="9">
      <t>ガツド</t>
    </rPh>
    <rPh sb="9" eb="11">
      <t>レイカイ</t>
    </rPh>
    <rPh sb="12" eb="13">
      <t>アン</t>
    </rPh>
    <phoneticPr fontId="3"/>
  </si>
  <si>
    <t>2024年度予算</t>
    <phoneticPr fontId="2"/>
  </si>
  <si>
    <t>2024年度決算額</t>
    <phoneticPr fontId="2"/>
  </si>
  <si>
    <t>担当委員会：渉外委員</t>
    <rPh sb="0" eb="2">
      <t>タントウ</t>
    </rPh>
    <rPh sb="2" eb="5">
      <t>イインカイ</t>
    </rPh>
    <rPh sb="6" eb="8">
      <t>ショウガイ</t>
    </rPh>
    <rPh sb="8" eb="10">
      <t>イイン</t>
    </rPh>
    <phoneticPr fontId="2"/>
  </si>
  <si>
    <t>委員会事業費　213,300　円より　　　　　　　　　　　　　　　　　　　　　　　　　　　　</t>
    <rPh sb="0" eb="3">
      <t>イインカイ</t>
    </rPh>
    <rPh sb="3" eb="6">
      <t>ジギョウヒ</t>
    </rPh>
    <rPh sb="15" eb="16">
      <t>エン</t>
    </rPh>
    <phoneticPr fontId="2"/>
  </si>
  <si>
    <t>1-2</t>
  </si>
  <si>
    <t>1-3</t>
  </si>
  <si>
    <t>1-4</t>
  </si>
  <si>
    <t>(</t>
    <phoneticPr fontId="2"/>
  </si>
  <si>
    <t>)</t>
    <phoneticPr fontId="2"/>
  </si>
  <si>
    <t>演出費</t>
    <rPh sb="0" eb="3">
      <t>エンシュツヒ</t>
    </rPh>
    <phoneticPr fontId="2"/>
  </si>
  <si>
    <t>企画演出費</t>
    <rPh sb="0" eb="5">
      <t>キカクエンシュツヒ</t>
    </rPh>
    <phoneticPr fontId="2"/>
  </si>
  <si>
    <t>雑費</t>
    <rPh sb="0" eb="2">
      <t>ザッピ</t>
    </rPh>
    <phoneticPr fontId="2"/>
  </si>
  <si>
    <t xml:space="preserve">	振込手数料	</t>
    <phoneticPr fontId="2"/>
  </si>
  <si>
    <t>小         計</t>
    <rPh sb="0" eb="1">
      <t>ショウ</t>
    </rPh>
    <rPh sb="10" eb="11">
      <t>ケイ</t>
    </rPh>
    <phoneticPr fontId="2"/>
  </si>
  <si>
    <t>音響基本料金</t>
    <rPh sb="0" eb="2">
      <t>オンキョウ</t>
    </rPh>
    <rPh sb="2" eb="6">
      <t>キホンリョウキン</t>
    </rPh>
    <phoneticPr fontId="2"/>
  </si>
  <si>
    <t>3</t>
    <phoneticPr fontId="2"/>
  </si>
  <si>
    <t>プロジェクター　2台
メンバー備品</t>
    <rPh sb="9" eb="10">
      <t>ダイ</t>
    </rPh>
    <rPh sb="15" eb="17">
      <t>ビヒン</t>
    </rPh>
    <phoneticPr fontId="2"/>
  </si>
  <si>
    <t>スクリーン　2台
メンバー備品</t>
    <rPh sb="7" eb="8">
      <t>ダイ</t>
    </rPh>
    <rPh sb="13" eb="15">
      <t>ビヒン</t>
    </rPh>
    <phoneticPr fontId="2"/>
  </si>
  <si>
    <t>例会看板
メンバー備品</t>
    <rPh sb="0" eb="4">
      <t>レイカイカンバン</t>
    </rPh>
    <rPh sb="9" eb="11">
      <t>ビヒン</t>
    </rPh>
    <phoneticPr fontId="2"/>
  </si>
  <si>
    <t>白看板</t>
    <rPh sb="0" eb="3">
      <t>シロカンバン</t>
    </rPh>
    <phoneticPr fontId="2"/>
  </si>
  <si>
    <t>音声変換器</t>
    <rPh sb="0" eb="5">
      <t>オンセイヘンカンキ</t>
    </rPh>
    <phoneticPr fontId="2"/>
  </si>
  <si>
    <t>仮設舞台</t>
    <rPh sb="0" eb="4">
      <t>カセツブタイ</t>
    </rPh>
    <phoneticPr fontId="2"/>
  </si>
  <si>
    <t>人件費</t>
    <rPh sb="0" eb="3">
      <t>ジンケンヒ</t>
    </rPh>
    <phoneticPr fontId="2"/>
  </si>
  <si>
    <t>Nintendo Switch2</t>
    <phoneticPr fontId="2"/>
  </si>
  <si>
    <t>2</t>
    <phoneticPr fontId="2"/>
  </si>
  <si>
    <t>6</t>
    <phoneticPr fontId="2"/>
  </si>
  <si>
    <t>株式会社角屋</t>
    <rPh sb="0" eb="4">
      <t>カブシキガイシャ</t>
    </rPh>
    <rPh sb="4" eb="6">
      <t>カドヤ</t>
    </rPh>
    <phoneticPr fontId="2"/>
  </si>
  <si>
    <t>株式会社ティーブライド</t>
    <rPh sb="0" eb="4">
      <t>カブシキガイシャ</t>
    </rPh>
    <phoneticPr fontId="2"/>
  </si>
  <si>
    <t>公益社団法人四日市市シルバー人材センター</t>
    <phoneticPr fontId="2"/>
  </si>
  <si>
    <t>小         計</t>
    <phoneticPr fontId="2"/>
  </si>
  <si>
    <t>4</t>
    <phoneticPr fontId="2"/>
  </si>
  <si>
    <t>国産黒毛和牛前バラすき焼き用300g 他19点</t>
    <rPh sb="0" eb="2">
      <t>コクサン</t>
    </rPh>
    <rPh sb="2" eb="4">
      <t>クロゲ</t>
    </rPh>
    <rPh sb="4" eb="6">
      <t>ワギュウ</t>
    </rPh>
    <rPh sb="6" eb="7">
      <t>マエ</t>
    </rPh>
    <rPh sb="11" eb="12">
      <t>ヤ</t>
    </rPh>
    <rPh sb="13" eb="14">
      <t>ヨウ</t>
    </rPh>
    <rPh sb="19" eb="20">
      <t>ホカ</t>
    </rPh>
    <rPh sb="22" eb="23">
      <t>テン</t>
    </rPh>
    <phoneticPr fontId="2"/>
  </si>
  <si>
    <t>メス黒毛和牛</t>
    <rPh sb="2" eb="6">
      <t>クロゲワギュウ</t>
    </rPh>
    <phoneticPr fontId="2"/>
  </si>
  <si>
    <t>白扇の間(2時間)</t>
    <rPh sb="0" eb="1">
      <t>シロ</t>
    </rPh>
    <phoneticPr fontId="2"/>
  </si>
  <si>
    <t>1-5</t>
  </si>
  <si>
    <t>公益社団法人四日市市シルバー人材センター　配分金</t>
    <rPh sb="0" eb="2">
      <t>コウエキ</t>
    </rPh>
    <rPh sb="2" eb="4">
      <t>シャダン</t>
    </rPh>
    <rPh sb="4" eb="6">
      <t>ホウジン</t>
    </rPh>
    <rPh sb="6" eb="10">
      <t>ヨッカイチシ</t>
    </rPh>
    <rPh sb="14" eb="16">
      <t>ジンザイ</t>
    </rPh>
    <rPh sb="21" eb="23">
      <t>ハイブン</t>
    </rPh>
    <rPh sb="23" eb="24">
      <t>キン</t>
    </rPh>
    <rPh sb="30" eb="32">
      <t>ジンザイ</t>
    </rPh>
    <rPh sb="37" eb="39">
      <t>ハイブン</t>
    </rPh>
    <rPh sb="39" eb="40">
      <t>キン</t>
    </rPh>
    <phoneticPr fontId="2"/>
  </si>
  <si>
    <t>演出費</t>
    <rPh sb="0" eb="2">
      <t>エンシュツ</t>
    </rPh>
    <rPh sb="2" eb="3">
      <t>ヒ</t>
    </rPh>
    <phoneticPr fontId="2"/>
  </si>
  <si>
    <t>公益社団法人四日市市シルバー人材センター　材料費</t>
    <rPh sb="0" eb="2">
      <t>コウエキ</t>
    </rPh>
    <rPh sb="2" eb="4">
      <t>シャダン</t>
    </rPh>
    <rPh sb="4" eb="6">
      <t>ホウジン</t>
    </rPh>
    <rPh sb="6" eb="10">
      <t>ヨッカイチシ</t>
    </rPh>
    <rPh sb="14" eb="16">
      <t>ジンザイ</t>
    </rPh>
    <rPh sb="21" eb="24">
      <t>ザイリョウヒ</t>
    </rPh>
    <rPh sb="30" eb="32">
      <t>ジンザイ</t>
    </rPh>
    <rPh sb="37" eb="39">
      <t>ハイブン</t>
    </rPh>
    <rPh sb="39" eb="40">
      <t>キン</t>
    </rPh>
    <phoneticPr fontId="2"/>
  </si>
  <si>
    <t>旅費交通費</t>
    <rPh sb="0" eb="5">
      <t>リョヒコウツウヒ</t>
    </rPh>
    <phoneticPr fontId="2"/>
  </si>
  <si>
    <t>公益社団法人四日市市シルバー人材センター　</t>
    <rPh sb="0" eb="2">
      <t>コウエキ</t>
    </rPh>
    <rPh sb="2" eb="4">
      <t>シャダン</t>
    </rPh>
    <rPh sb="4" eb="6">
      <t>ホウジン</t>
    </rPh>
    <rPh sb="6" eb="10">
      <t>ヨッカイチシ</t>
    </rPh>
    <rPh sb="14" eb="16">
      <t>ジンザイ</t>
    </rPh>
    <rPh sb="27" eb="29">
      <t>ジンザイ</t>
    </rPh>
    <rPh sb="34" eb="36">
      <t>ハイブン</t>
    </rPh>
    <rPh sb="36" eb="37">
      <t>キン</t>
    </rPh>
    <phoneticPr fontId="2"/>
  </si>
  <si>
    <t>公益社団法人四日市市シルバー人材センター　事務費</t>
    <rPh sb="21" eb="24">
      <t>ジムヒ</t>
    </rPh>
    <phoneticPr fontId="2"/>
  </si>
  <si>
    <t>5-3</t>
    <phoneticPr fontId="2"/>
  </si>
  <si>
    <t>5-4</t>
    <phoneticPr fontId="2"/>
  </si>
  <si>
    <t>5-1</t>
    <phoneticPr fontId="2"/>
  </si>
  <si>
    <t>5-2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</si>
</sst>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9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u/>
      <sz val="11"/>
      <color rgb="FFFF0000"/>
      <name val="ＭＳ Ｐゴシック"/>
      <family val="2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</font>
    <font>
      <u/>
      <sz val="10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ajor"/>
    </font>
    <font>
      <u/>
      <sz val="10"/>
      <color rgb="FF0000FF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1" fillId="0" borderId="0"/>
    <xf numFmtId="9" fontId="4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</cellStyleXfs>
  <cellXfs count="117">
    <xf numFmtId="0" fontId="0" fillId="0" borderId="0" xfId="0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justify" vertical="center"/>
    </xf>
    <xf numFmtId="0" fontId="1" fillId="0" borderId="0" xfId="1" applyAlignment="1">
      <alignment vertic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0" fontId="8" fillId="0" borderId="0" xfId="1" applyFont="1" applyAlignment="1">
      <alignment vertical="center"/>
    </xf>
    <xf numFmtId="0" fontId="7" fillId="0" borderId="2" xfId="1" applyFont="1" applyBorder="1" applyAlignment="1">
      <alignment vertical="center"/>
    </xf>
    <xf numFmtId="0" fontId="7" fillId="0" borderId="3" xfId="1" applyFont="1" applyBorder="1" applyAlignment="1">
      <alignment horizontal="center" vertical="center"/>
    </xf>
    <xf numFmtId="0" fontId="7" fillId="0" borderId="4" xfId="1" applyFont="1" applyBorder="1" applyAlignment="1">
      <alignment vertical="center"/>
    </xf>
    <xf numFmtId="0" fontId="7" fillId="0" borderId="5" xfId="1" applyFont="1" applyBorder="1" applyAlignment="1">
      <alignment horizontal="distributed" vertical="center"/>
    </xf>
    <xf numFmtId="0" fontId="7" fillId="0" borderId="5" xfId="1" applyFont="1" applyBorder="1" applyAlignment="1">
      <alignment vertical="center"/>
    </xf>
    <xf numFmtId="0" fontId="7" fillId="0" borderId="6" xfId="1" applyFont="1" applyBorder="1" applyAlignment="1">
      <alignment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distributed" vertical="center"/>
    </xf>
    <xf numFmtId="176" fontId="7" fillId="0" borderId="8" xfId="1" applyNumberFormat="1" applyFont="1" applyBorder="1" applyAlignment="1">
      <alignment vertical="center"/>
    </xf>
    <xf numFmtId="0" fontId="7" fillId="0" borderId="8" xfId="1" applyFont="1" applyBorder="1" applyAlignment="1">
      <alignment vertical="center"/>
    </xf>
    <xf numFmtId="0" fontId="7" fillId="0" borderId="8" xfId="1" applyFont="1" applyBorder="1" applyAlignment="1">
      <alignment vertical="center" shrinkToFit="1"/>
    </xf>
    <xf numFmtId="0" fontId="9" fillId="0" borderId="7" xfId="1" applyFont="1" applyBorder="1" applyAlignment="1">
      <alignment horizontal="center" vertical="center"/>
    </xf>
    <xf numFmtId="0" fontId="9" fillId="0" borderId="8" xfId="1" applyFont="1" applyBorder="1" applyAlignment="1">
      <alignment horizontal="distributed" vertical="center"/>
    </xf>
    <xf numFmtId="176" fontId="9" fillId="0" borderId="9" xfId="1" applyNumberFormat="1" applyFont="1" applyBorder="1" applyAlignment="1">
      <alignment vertical="center"/>
    </xf>
    <xf numFmtId="176" fontId="9" fillId="0" borderId="8" xfId="1" applyNumberFormat="1" applyFont="1" applyBorder="1" applyAlignment="1">
      <alignment vertical="center"/>
    </xf>
    <xf numFmtId="0" fontId="9" fillId="0" borderId="8" xfId="1" applyFont="1" applyBorder="1" applyAlignment="1">
      <alignment vertical="center"/>
    </xf>
    <xf numFmtId="0" fontId="7" fillId="0" borderId="10" xfId="1" applyFont="1" applyBorder="1" applyAlignment="1">
      <alignment horizontal="center" vertical="center"/>
    </xf>
    <xf numFmtId="0" fontId="7" fillId="0" borderId="11" xfId="1" applyFont="1" applyBorder="1" applyAlignment="1">
      <alignment horizontal="distributed" vertical="center"/>
    </xf>
    <xf numFmtId="176" fontId="7" fillId="0" borderId="11" xfId="1" applyNumberFormat="1" applyFont="1" applyBorder="1" applyAlignment="1">
      <alignment vertical="center"/>
    </xf>
    <xf numFmtId="0" fontId="7" fillId="0" borderId="11" xfId="1" applyFont="1" applyBorder="1" applyAlignment="1">
      <alignment vertical="center"/>
    </xf>
    <xf numFmtId="0" fontId="7" fillId="0" borderId="4" xfId="1" applyFont="1" applyBorder="1" applyAlignment="1">
      <alignment horizontal="center" vertical="center"/>
    </xf>
    <xf numFmtId="176" fontId="7" fillId="0" borderId="5" xfId="1" applyNumberFormat="1" applyFont="1" applyBorder="1" applyAlignment="1">
      <alignment vertical="center"/>
    </xf>
    <xf numFmtId="176" fontId="7" fillId="0" borderId="9" xfId="1" applyNumberFormat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176" fontId="10" fillId="0" borderId="8" xfId="1" applyNumberFormat="1" applyFont="1" applyBorder="1" applyAlignment="1">
      <alignment vertical="center"/>
    </xf>
    <xf numFmtId="176" fontId="10" fillId="0" borderId="11" xfId="1" applyNumberFormat="1" applyFont="1" applyBorder="1" applyAlignment="1">
      <alignment vertical="center"/>
    </xf>
    <xf numFmtId="10" fontId="10" fillId="0" borderId="8" xfId="1" applyNumberFormat="1" applyFont="1" applyBorder="1" applyAlignment="1">
      <alignment vertical="center"/>
    </xf>
    <xf numFmtId="0" fontId="8" fillId="0" borderId="1" xfId="1" applyFont="1" applyBorder="1" applyAlignment="1">
      <alignment horizontal="left" vertical="center"/>
    </xf>
    <xf numFmtId="0" fontId="12" fillId="0" borderId="8" xfId="1" applyFont="1" applyBorder="1" applyAlignment="1">
      <alignment horizontal="left" vertical="center" wrapText="1"/>
    </xf>
    <xf numFmtId="0" fontId="12" fillId="0" borderId="9" xfId="1" applyFont="1" applyBorder="1" applyAlignment="1">
      <alignment horizontal="left" vertical="center" wrapText="1"/>
    </xf>
    <xf numFmtId="0" fontId="12" fillId="0" borderId="6" xfId="1" applyFont="1" applyBorder="1" applyAlignment="1">
      <alignment horizontal="left" vertical="center" wrapText="1"/>
    </xf>
    <xf numFmtId="0" fontId="13" fillId="0" borderId="0" xfId="1" applyFont="1" applyAlignment="1">
      <alignment vertical="center"/>
    </xf>
    <xf numFmtId="49" fontId="13" fillId="0" borderId="0" xfId="1" applyNumberFormat="1" applyFont="1" applyAlignment="1">
      <alignment horizontal="center" vertical="center"/>
    </xf>
    <xf numFmtId="0" fontId="13" fillId="0" borderId="4" xfId="1" applyFont="1" applyBorder="1" applyAlignment="1">
      <alignment vertical="center" wrapText="1"/>
    </xf>
    <xf numFmtId="0" fontId="13" fillId="0" borderId="12" xfId="1" applyFont="1" applyBorder="1" applyAlignment="1">
      <alignment vertical="center" wrapText="1"/>
    </xf>
    <xf numFmtId="0" fontId="12" fillId="0" borderId="6" xfId="1" applyFont="1" applyBorder="1" applyAlignment="1">
      <alignment vertical="center" wrapText="1"/>
    </xf>
    <xf numFmtId="0" fontId="18" fillId="0" borderId="6" xfId="1" applyFont="1" applyBorder="1" applyAlignment="1">
      <alignment vertical="center" wrapText="1"/>
    </xf>
    <xf numFmtId="0" fontId="12" fillId="0" borderId="9" xfId="1" applyFont="1" applyBorder="1" applyAlignment="1">
      <alignment vertical="center" wrapText="1"/>
    </xf>
    <xf numFmtId="0" fontId="13" fillId="0" borderId="0" xfId="1" applyFont="1" applyAlignment="1">
      <alignment vertical="center" wrapText="1"/>
    </xf>
    <xf numFmtId="0" fontId="14" fillId="0" borderId="0" xfId="1" applyFont="1" applyAlignment="1">
      <alignment vertical="center" wrapText="1"/>
    </xf>
    <xf numFmtId="0" fontId="13" fillId="0" borderId="0" xfId="1" applyFont="1" applyAlignment="1">
      <alignment horizontal="right" vertical="center" wrapText="1"/>
    </xf>
    <xf numFmtId="0" fontId="14" fillId="0" borderId="1" xfId="1" applyFont="1" applyBorder="1" applyAlignment="1">
      <alignment horizontal="left" vertical="center" wrapText="1"/>
    </xf>
    <xf numFmtId="49" fontId="13" fillId="0" borderId="0" xfId="1" applyNumberFormat="1" applyFont="1" applyAlignment="1">
      <alignment horizontal="center" vertical="center" wrapText="1"/>
    </xf>
    <xf numFmtId="0" fontId="13" fillId="0" borderId="0" xfId="1" applyFont="1" applyAlignment="1">
      <alignment horizontal="right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13" fillId="0" borderId="4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0" borderId="12" xfId="1" applyFont="1" applyBorder="1" applyAlignment="1">
      <alignment horizontal="center" vertical="center" wrapText="1"/>
    </xf>
    <xf numFmtId="0" fontId="13" fillId="0" borderId="13" xfId="1" applyFont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49" fontId="13" fillId="0" borderId="6" xfId="1" applyNumberFormat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right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vertical="center" wrapText="1"/>
    </xf>
    <xf numFmtId="0" fontId="13" fillId="0" borderId="8" xfId="1" applyFont="1" applyBorder="1" applyAlignment="1">
      <alignment vertical="center" wrapText="1"/>
    </xf>
    <xf numFmtId="176" fontId="12" fillId="0" borderId="8" xfId="3" applyNumberFormat="1" applyFont="1" applyBorder="1" applyAlignment="1">
      <alignment vertical="center" wrapText="1"/>
    </xf>
    <xf numFmtId="49" fontId="13" fillId="0" borderId="8" xfId="1" applyNumberFormat="1" applyFont="1" applyBorder="1" applyAlignment="1">
      <alignment horizontal="center" vertical="center" wrapText="1"/>
    </xf>
    <xf numFmtId="176" fontId="13" fillId="0" borderId="8" xfId="3" applyNumberFormat="1" applyFont="1" applyBorder="1" applyAlignment="1">
      <alignment vertical="center" wrapText="1"/>
    </xf>
    <xf numFmtId="0" fontId="13" fillId="0" borderId="3" xfId="1" applyFont="1" applyBorder="1" applyAlignment="1">
      <alignment horizontal="center" vertical="center" wrapText="1"/>
    </xf>
    <xf numFmtId="0" fontId="13" fillId="0" borderId="10" xfId="1" applyFont="1" applyBorder="1" applyAlignment="1">
      <alignment horizontal="center" vertical="center" wrapText="1"/>
    </xf>
    <xf numFmtId="0" fontId="13" fillId="0" borderId="9" xfId="1" applyFont="1" applyBorder="1" applyAlignment="1">
      <alignment horizontal="center" vertical="center" wrapText="1"/>
    </xf>
    <xf numFmtId="3" fontId="12" fillId="0" borderId="8" xfId="1" applyNumberFormat="1" applyFont="1" applyBorder="1" applyAlignment="1">
      <alignment horizontal="right" vertical="center" wrapText="1"/>
    </xf>
    <xf numFmtId="56" fontId="15" fillId="0" borderId="6" xfId="4" quotePrefix="1" applyNumberFormat="1" applyFont="1" applyBorder="1" applyAlignment="1">
      <alignment horizontal="center" vertical="center" wrapText="1"/>
    </xf>
    <xf numFmtId="0" fontId="13" fillId="0" borderId="10" xfId="1" applyFont="1" applyBorder="1" applyAlignment="1">
      <alignment horizontal="right" vertical="center" wrapText="1"/>
    </xf>
    <xf numFmtId="0" fontId="13" fillId="0" borderId="14" xfId="1" applyFont="1" applyBorder="1" applyAlignment="1">
      <alignment horizontal="center" vertical="center" wrapText="1"/>
    </xf>
    <xf numFmtId="176" fontId="16" fillId="0" borderId="8" xfId="1" applyNumberFormat="1" applyFont="1" applyBorder="1" applyAlignment="1">
      <alignment vertical="center" wrapText="1"/>
    </xf>
    <xf numFmtId="0" fontId="13" fillId="0" borderId="10" xfId="1" applyFont="1" applyBorder="1" applyAlignment="1">
      <alignment vertical="center" wrapText="1"/>
    </xf>
    <xf numFmtId="0" fontId="13" fillId="0" borderId="15" xfId="1" applyFont="1" applyBorder="1" applyAlignment="1">
      <alignment horizontal="center" vertical="center" wrapText="1"/>
    </xf>
    <xf numFmtId="56" fontId="17" fillId="0" borderId="6" xfId="4" quotePrefix="1" applyNumberFormat="1" applyFont="1" applyBorder="1" applyAlignment="1">
      <alignment horizontal="center" vertical="center" wrapText="1"/>
    </xf>
    <xf numFmtId="0" fontId="18" fillId="0" borderId="9" xfId="1" applyFont="1" applyBorder="1" applyAlignment="1">
      <alignment vertical="center" wrapText="1"/>
    </xf>
    <xf numFmtId="0" fontId="14" fillId="0" borderId="9" xfId="1" applyFont="1" applyBorder="1" applyAlignment="1">
      <alignment vertical="center" wrapText="1"/>
    </xf>
    <xf numFmtId="0" fontId="13" fillId="0" borderId="16" xfId="1" applyFont="1" applyBorder="1" applyAlignment="1">
      <alignment horizontal="center" vertical="center" wrapText="1"/>
    </xf>
    <xf numFmtId="0" fontId="14" fillId="0" borderId="8" xfId="1" applyFont="1" applyBorder="1" applyAlignment="1">
      <alignment vertical="center" wrapText="1"/>
    </xf>
    <xf numFmtId="0" fontId="13" fillId="0" borderId="7" xfId="1" applyFont="1" applyBorder="1" applyAlignment="1">
      <alignment vertical="center" wrapText="1"/>
    </xf>
    <xf numFmtId="176" fontId="16" fillId="0" borderId="6" xfId="1" applyNumberFormat="1" applyFont="1" applyBorder="1" applyAlignment="1">
      <alignment vertical="center" wrapText="1"/>
    </xf>
    <xf numFmtId="0" fontId="12" fillId="0" borderId="2" xfId="1" applyFont="1" applyBorder="1" applyAlignment="1">
      <alignment vertical="center" wrapText="1"/>
    </xf>
    <xf numFmtId="0" fontId="12" fillId="0" borderId="17" xfId="1" applyFont="1" applyBorder="1" applyAlignment="1">
      <alignment horizontal="center" vertical="center" wrapText="1"/>
    </xf>
    <xf numFmtId="0" fontId="12" fillId="0" borderId="17" xfId="1" applyFont="1" applyBorder="1" applyAlignment="1">
      <alignment vertical="center" wrapText="1"/>
    </xf>
    <xf numFmtId="0" fontId="12" fillId="0" borderId="3" xfId="1" applyFont="1" applyBorder="1" applyAlignment="1">
      <alignment vertical="center" wrapText="1"/>
    </xf>
    <xf numFmtId="0" fontId="12" fillId="0" borderId="3" xfId="1" applyFont="1" applyBorder="1" applyAlignment="1">
      <alignment horizontal="center" vertical="center" wrapText="1"/>
    </xf>
    <xf numFmtId="49" fontId="15" fillId="0" borderId="8" xfId="4" applyNumberFormat="1" applyFont="1" applyBorder="1" applyAlignment="1">
      <alignment horizontal="center" vertical="center" wrapText="1"/>
    </xf>
    <xf numFmtId="0" fontId="12" fillId="0" borderId="10" xfId="1" applyFont="1" applyBorder="1" applyAlignment="1">
      <alignment vertical="center" wrapText="1"/>
    </xf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vertical="center" wrapText="1"/>
    </xf>
    <xf numFmtId="0" fontId="12" fillId="0" borderId="11" xfId="1" applyFont="1" applyBorder="1" applyAlignment="1">
      <alignment vertical="center" wrapText="1"/>
    </xf>
    <xf numFmtId="0" fontId="13" fillId="0" borderId="11" xfId="1" applyFont="1" applyBorder="1" applyAlignment="1">
      <alignment vertical="center" wrapText="1"/>
    </xf>
    <xf numFmtId="0" fontId="14" fillId="0" borderId="10" xfId="1" applyFont="1" applyBorder="1" applyAlignment="1">
      <alignment vertical="center" wrapText="1"/>
    </xf>
    <xf numFmtId="0" fontId="14" fillId="0" borderId="11" xfId="1" applyFont="1" applyBorder="1" applyAlignment="1">
      <alignment vertical="center" wrapText="1"/>
    </xf>
    <xf numFmtId="0" fontId="12" fillId="0" borderId="9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14" xfId="1" applyFont="1" applyBorder="1" applyAlignment="1">
      <alignment horizontal="center" vertical="center" wrapText="1"/>
    </xf>
    <xf numFmtId="176" fontId="16" fillId="0" borderId="9" xfId="1" applyNumberFormat="1" applyFont="1" applyBorder="1" applyAlignment="1">
      <alignment vertical="center" wrapText="1"/>
    </xf>
    <xf numFmtId="0" fontId="12" fillId="0" borderId="15" xfId="1" applyFont="1" applyBorder="1" applyAlignment="1">
      <alignment horizontal="center" vertical="center" wrapText="1"/>
    </xf>
    <xf numFmtId="0" fontId="12" fillId="0" borderId="16" xfId="1" applyFont="1" applyBorder="1" applyAlignment="1">
      <alignment horizontal="center" vertical="center" wrapText="1"/>
    </xf>
    <xf numFmtId="176" fontId="16" fillId="0" borderId="14" xfId="1" applyNumberFormat="1" applyFont="1" applyBorder="1" applyAlignment="1">
      <alignment vertical="center" wrapText="1"/>
    </xf>
    <xf numFmtId="0" fontId="12" fillId="0" borderId="4" xfId="1" applyFont="1" applyBorder="1" applyAlignment="1">
      <alignment vertical="center" wrapText="1"/>
    </xf>
    <xf numFmtId="0" fontId="12" fillId="0" borderId="5" xfId="1" applyFont="1" applyBorder="1" applyAlignment="1">
      <alignment vertical="center" wrapText="1"/>
    </xf>
    <xf numFmtId="49" fontId="15" fillId="0" borderId="9" xfId="4" applyNumberFormat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right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0" borderId="5" xfId="1" applyFont="1" applyBorder="1" applyAlignment="1">
      <alignment vertical="center" wrapText="1"/>
    </xf>
    <xf numFmtId="0" fontId="13" fillId="0" borderId="6" xfId="1" applyFont="1" applyBorder="1" applyAlignment="1">
      <alignment vertical="center" wrapText="1"/>
    </xf>
    <xf numFmtId="0" fontId="13" fillId="0" borderId="8" xfId="1" applyFont="1" applyBorder="1" applyAlignment="1">
      <alignment horizontal="center" vertical="center" wrapText="1"/>
    </xf>
    <xf numFmtId="10" fontId="12" fillId="0" borderId="8" xfId="2" applyNumberFormat="1" applyFont="1" applyBorder="1" applyAlignment="1">
      <alignment vertical="center" wrapText="1"/>
    </xf>
    <xf numFmtId="176" fontId="12" fillId="0" borderId="9" xfId="1" applyNumberFormat="1" applyFont="1" applyBorder="1" applyAlignment="1">
      <alignment vertical="center" wrapText="1"/>
    </xf>
    <xf numFmtId="49" fontId="13" fillId="0" borderId="9" xfId="1" applyNumberFormat="1" applyFont="1" applyBorder="1" applyAlignment="1">
      <alignment horizontal="center" vertical="center" wrapText="1"/>
    </xf>
    <xf numFmtId="176" fontId="12" fillId="0" borderId="8" xfId="1" applyNumberFormat="1" applyFont="1" applyBorder="1" applyAlignment="1">
      <alignment vertical="center" wrapText="1"/>
    </xf>
    <xf numFmtId="49" fontId="14" fillId="0" borderId="0" xfId="1" applyNumberFormat="1" applyFont="1" applyAlignment="1">
      <alignment horizontal="center" vertical="center" wrapText="1"/>
    </xf>
    <xf numFmtId="49" fontId="11" fillId="0" borderId="8" xfId="4" applyNumberFormat="1" applyFont="1" applyBorder="1" applyAlignment="1">
      <alignment horizontal="center" vertical="center" wrapText="1"/>
    </xf>
  </cellXfs>
  <cellStyles count="5">
    <cellStyle name="パーセント" xfId="2" builtinId="5"/>
    <cellStyle name="ハイパーリンク" xfId="4" builtinId="8"/>
    <cellStyle name="桁区切り 2" xfId="3" xr:uid="{35567474-D1C7-442F-A846-F54B59B52D05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411752</xdr:colOff>
      <xdr:row>43</xdr:row>
      <xdr:rowOff>64135</xdr:rowOff>
    </xdr:to>
    <xdr:pic>
      <xdr:nvPicPr>
        <xdr:cNvPr id="16" name="Picture 56">
          <a:extLst>
            <a:ext uri="{FF2B5EF4-FFF2-40B4-BE49-F238E27FC236}">
              <a16:creationId xmlns:a16="http://schemas.microsoft.com/office/drawing/2014/main" id="{EC61EE9A-9C34-48C9-BE08-587DFE6F9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232588"/>
          <a:ext cx="6512795" cy="16062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itsumorisyo\silverzinzai.pdf" TargetMode="External"/><Relationship Id="rId3" Type="http://schemas.openxmlformats.org/officeDocument/2006/relationships/hyperlink" Target="mitsumorisyo/kitashintesuuryou.pdf" TargetMode="External"/><Relationship Id="rId7" Type="http://schemas.openxmlformats.org/officeDocument/2006/relationships/hyperlink" Target="mitsumorisyo/miyakohotel1.pdf" TargetMode="External"/><Relationship Id="rId2" Type="http://schemas.openxmlformats.org/officeDocument/2006/relationships/hyperlink" Target="mitsumorisyo/miyakohotel1.pdf" TargetMode="External"/><Relationship Id="rId1" Type="http://schemas.openxmlformats.org/officeDocument/2006/relationships/hyperlink" Target="mitsumorisyo/kitashintesuuryou.pdf" TargetMode="External"/><Relationship Id="rId6" Type="http://schemas.openxmlformats.org/officeDocument/2006/relationships/hyperlink" Target="mitsumorisyo\kadoya.pdf" TargetMode="External"/><Relationship Id="rId11" Type="http://schemas.openxmlformats.org/officeDocument/2006/relationships/printerSettings" Target="../printerSettings/printerSettings2.bin"/><Relationship Id="rId5" Type="http://schemas.openxmlformats.org/officeDocument/2006/relationships/hyperlink" Target="mitsumorisyo\kehin20ko.pdf" TargetMode="External"/><Relationship Id="rId10" Type="http://schemas.openxmlformats.org/officeDocument/2006/relationships/hyperlink" Target="mitsumorisyo\silverzinzai.pdf" TargetMode="External"/><Relationship Id="rId4" Type="http://schemas.openxmlformats.org/officeDocument/2006/relationships/hyperlink" Target="mitsumorisyo\switch2.pdf" TargetMode="External"/><Relationship Id="rId9" Type="http://schemas.openxmlformats.org/officeDocument/2006/relationships/hyperlink" Target="mitsumorisyo\silverzinza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view="pageBreakPreview" topLeftCell="A10" zoomScaleNormal="100" zoomScaleSheetLayoutView="100" workbookViewId="0">
      <selection activeCell="C18" sqref="C18"/>
    </sheetView>
  </sheetViews>
  <sheetFormatPr defaultColWidth="9" defaultRowHeight="13" x14ac:dyDescent="0.2"/>
  <cols>
    <col min="1" max="1" width="3.81640625" style="3" customWidth="1"/>
    <col min="2" max="2" width="18.6328125" style="3" customWidth="1"/>
    <col min="3" max="4" width="15.6328125" style="3" customWidth="1"/>
    <col min="5" max="5" width="18" style="3" customWidth="1"/>
    <col min="6" max="6" width="15.6328125" style="3" customWidth="1"/>
    <col min="7" max="16384" width="9" style="3"/>
  </cols>
  <sheetData>
    <row r="1" spans="1:7" x14ac:dyDescent="0.2">
      <c r="A1" s="4"/>
      <c r="B1" s="4"/>
      <c r="C1" s="4"/>
      <c r="D1" s="4"/>
      <c r="E1" s="4"/>
      <c r="F1" s="5" t="s">
        <v>31</v>
      </c>
      <c r="G1" s="1"/>
    </row>
    <row r="2" spans="1:7" ht="14" x14ac:dyDescent="0.2">
      <c r="A2" s="4"/>
      <c r="B2" s="6" t="s">
        <v>0</v>
      </c>
      <c r="C2" s="6"/>
      <c r="D2" s="6"/>
      <c r="E2" s="6"/>
      <c r="F2" s="4"/>
      <c r="G2" s="1"/>
    </row>
    <row r="3" spans="1:7" ht="14" x14ac:dyDescent="0.2">
      <c r="A3" s="4"/>
      <c r="B3" s="6" t="s">
        <v>58</v>
      </c>
      <c r="C3" s="6"/>
      <c r="D3" s="6"/>
      <c r="E3" s="6"/>
      <c r="F3" s="4"/>
      <c r="G3" s="1"/>
    </row>
    <row r="4" spans="1:7" ht="14" x14ac:dyDescent="0.2">
      <c r="A4" s="4"/>
      <c r="B4" s="34" t="s">
        <v>59</v>
      </c>
      <c r="C4" s="34"/>
      <c r="D4" s="34"/>
      <c r="E4" s="34"/>
      <c r="F4" s="4"/>
      <c r="G4" s="1"/>
    </row>
    <row r="5" spans="1:7" x14ac:dyDescent="0.2">
      <c r="A5" s="4"/>
      <c r="B5" s="4"/>
      <c r="C5" s="4"/>
      <c r="D5" s="4"/>
      <c r="E5" s="4"/>
      <c r="F5" s="5" t="s">
        <v>1</v>
      </c>
      <c r="G5" s="1"/>
    </row>
    <row r="6" spans="1:7" ht="20.149999999999999" customHeight="1" x14ac:dyDescent="0.2">
      <c r="A6" s="7"/>
      <c r="B6" s="8" t="s">
        <v>2</v>
      </c>
      <c r="C6" s="8" t="s">
        <v>3</v>
      </c>
      <c r="D6" s="8" t="s">
        <v>60</v>
      </c>
      <c r="E6" s="8" t="s">
        <v>61</v>
      </c>
      <c r="F6" s="8" t="s">
        <v>4</v>
      </c>
      <c r="G6" s="1"/>
    </row>
    <row r="7" spans="1:7" ht="20.149999999999999" customHeight="1" x14ac:dyDescent="0.2">
      <c r="A7" s="9"/>
      <c r="B7" s="10" t="s">
        <v>5</v>
      </c>
      <c r="C7" s="11"/>
      <c r="D7" s="11"/>
      <c r="E7" s="11"/>
      <c r="F7" s="12"/>
      <c r="G7" s="1"/>
    </row>
    <row r="8" spans="1:7" ht="20.149999999999999" customHeight="1" x14ac:dyDescent="0.2">
      <c r="A8" s="13">
        <v>1</v>
      </c>
      <c r="B8" s="14" t="s">
        <v>6</v>
      </c>
      <c r="C8" s="15">
        <v>0</v>
      </c>
      <c r="D8" s="15">
        <v>0</v>
      </c>
      <c r="E8" s="15">
        <v>0</v>
      </c>
      <c r="F8" s="16"/>
      <c r="G8" s="1"/>
    </row>
    <row r="9" spans="1:7" ht="20.149999999999999" customHeight="1" x14ac:dyDescent="0.2">
      <c r="A9" s="13">
        <v>2</v>
      </c>
      <c r="B9" s="14" t="s">
        <v>7</v>
      </c>
      <c r="C9" s="15">
        <v>0</v>
      </c>
      <c r="D9" s="15">
        <v>0</v>
      </c>
      <c r="E9" s="15">
        <v>0</v>
      </c>
      <c r="F9" s="16"/>
      <c r="G9" s="1"/>
    </row>
    <row r="10" spans="1:7" ht="20.149999999999999" customHeight="1" x14ac:dyDescent="0.2">
      <c r="A10" s="13">
        <v>3</v>
      </c>
      <c r="B10" s="14" t="s">
        <v>8</v>
      </c>
      <c r="C10" s="15">
        <v>0</v>
      </c>
      <c r="D10" s="15">
        <v>0</v>
      </c>
      <c r="E10" s="15">
        <v>0</v>
      </c>
      <c r="F10" s="16"/>
      <c r="G10" s="1"/>
    </row>
    <row r="11" spans="1:7" ht="20.149999999999999" customHeight="1" x14ac:dyDescent="0.2">
      <c r="A11" s="13">
        <v>4</v>
      </c>
      <c r="B11" s="14" t="s">
        <v>9</v>
      </c>
      <c r="C11" s="15">
        <v>0</v>
      </c>
      <c r="D11" s="15">
        <v>0</v>
      </c>
      <c r="E11" s="15">
        <v>0</v>
      </c>
      <c r="F11" s="16"/>
      <c r="G11" s="1"/>
    </row>
    <row r="12" spans="1:7" ht="20.149999999999999" customHeight="1" x14ac:dyDescent="0.2">
      <c r="A12" s="13">
        <v>5</v>
      </c>
      <c r="B12" s="14" t="s">
        <v>10</v>
      </c>
      <c r="C12" s="15">
        <v>0</v>
      </c>
      <c r="D12" s="15">
        <v>0</v>
      </c>
      <c r="E12" s="15">
        <v>0</v>
      </c>
      <c r="F12" s="16"/>
      <c r="G12" s="1"/>
    </row>
    <row r="13" spans="1:7" ht="20.149999999999999" customHeight="1" x14ac:dyDescent="0.2">
      <c r="A13" s="13">
        <v>6</v>
      </c>
      <c r="B13" s="14" t="s">
        <v>11</v>
      </c>
      <c r="C13" s="15">
        <v>0</v>
      </c>
      <c r="D13" s="15">
        <v>0</v>
      </c>
      <c r="E13" s="15">
        <v>0</v>
      </c>
      <c r="F13" s="16"/>
      <c r="G13" s="1"/>
    </row>
    <row r="14" spans="1:7" ht="20.149999999999999" customHeight="1" x14ac:dyDescent="0.2">
      <c r="A14" s="13">
        <v>7</v>
      </c>
      <c r="B14" s="14" t="s">
        <v>12</v>
      </c>
      <c r="C14" s="31">
        <v>213300</v>
      </c>
      <c r="D14" s="15">
        <v>310000</v>
      </c>
      <c r="E14" s="15">
        <v>310000</v>
      </c>
      <c r="F14" s="17"/>
      <c r="G14" s="1"/>
    </row>
    <row r="15" spans="1:7" ht="20.149999999999999" customHeight="1" x14ac:dyDescent="0.2">
      <c r="A15" s="18">
        <v>8</v>
      </c>
      <c r="B15" s="19" t="s">
        <v>13</v>
      </c>
      <c r="C15" s="20">
        <v>1</v>
      </c>
      <c r="D15" s="21">
        <v>1</v>
      </c>
      <c r="E15" s="21">
        <v>10</v>
      </c>
      <c r="F15" s="22"/>
      <c r="G15" s="1"/>
    </row>
    <row r="16" spans="1:7" ht="20.149999999999999" customHeight="1" x14ac:dyDescent="0.2">
      <c r="A16" s="23"/>
      <c r="B16" s="24" t="s">
        <v>14</v>
      </c>
      <c r="C16" s="32">
        <f>SUM(C8:C15)</f>
        <v>213301</v>
      </c>
      <c r="D16" s="25">
        <f>SUM(D14:D15)</f>
        <v>310001</v>
      </c>
      <c r="E16" s="25">
        <f>SUM(E14:E15)</f>
        <v>310010</v>
      </c>
      <c r="F16" s="26"/>
      <c r="G16" s="1"/>
    </row>
    <row r="17" spans="1:7" ht="20.149999999999999" customHeight="1" x14ac:dyDescent="0.2">
      <c r="A17" s="27"/>
      <c r="B17" s="10" t="s">
        <v>15</v>
      </c>
      <c r="C17" s="28"/>
      <c r="D17" s="28"/>
      <c r="E17" s="28"/>
      <c r="F17" s="12"/>
      <c r="G17" s="1"/>
    </row>
    <row r="18" spans="1:7" ht="20.149999999999999" customHeight="1" x14ac:dyDescent="0.2">
      <c r="A18" s="13">
        <v>1</v>
      </c>
      <c r="B18" s="14" t="s">
        <v>16</v>
      </c>
      <c r="C18" s="31">
        <f>'収益・費用明細書(様式2)'!G22</f>
        <v>91600</v>
      </c>
      <c r="D18" s="15">
        <v>24530</v>
      </c>
      <c r="E18" s="15">
        <v>24530</v>
      </c>
      <c r="F18" s="16"/>
      <c r="G18" s="1"/>
    </row>
    <row r="19" spans="1:7" ht="20.149999999999999" customHeight="1" x14ac:dyDescent="0.2">
      <c r="A19" s="13">
        <v>2</v>
      </c>
      <c r="B19" s="14" t="s">
        <v>33</v>
      </c>
      <c r="C19" s="31">
        <f>'収益・費用明細書(様式2)'!G29</f>
        <v>107855</v>
      </c>
      <c r="D19" s="15">
        <v>270475</v>
      </c>
      <c r="E19" s="15">
        <v>270475</v>
      </c>
      <c r="F19" s="16"/>
      <c r="G19" s="1"/>
    </row>
    <row r="20" spans="1:7" ht="20.149999999999999" customHeight="1" x14ac:dyDescent="0.2">
      <c r="A20" s="13">
        <v>3</v>
      </c>
      <c r="B20" s="14" t="s">
        <v>17</v>
      </c>
      <c r="C20" s="15">
        <v>0</v>
      </c>
      <c r="D20" s="15">
        <v>0</v>
      </c>
      <c r="E20" s="15">
        <v>0</v>
      </c>
      <c r="F20" s="16"/>
      <c r="G20" s="1"/>
    </row>
    <row r="21" spans="1:7" ht="20.149999999999999" customHeight="1" x14ac:dyDescent="0.2">
      <c r="A21" s="13">
        <v>4</v>
      </c>
      <c r="B21" s="14" t="s">
        <v>18</v>
      </c>
      <c r="C21" s="15">
        <v>0</v>
      </c>
      <c r="D21" s="15">
        <v>0</v>
      </c>
      <c r="E21" s="15">
        <v>0</v>
      </c>
      <c r="F21" s="16"/>
      <c r="G21" s="1"/>
    </row>
    <row r="22" spans="1:7" ht="20.149999999999999" customHeight="1" x14ac:dyDescent="0.2">
      <c r="A22" s="13">
        <v>5</v>
      </c>
      <c r="B22" s="14" t="s">
        <v>19</v>
      </c>
      <c r="C22" s="15">
        <v>0</v>
      </c>
      <c r="D22" s="15">
        <v>0</v>
      </c>
      <c r="E22" s="15">
        <v>0</v>
      </c>
      <c r="F22" s="16"/>
      <c r="G22" s="1"/>
    </row>
    <row r="23" spans="1:7" ht="20.149999999999999" customHeight="1" x14ac:dyDescent="0.2">
      <c r="A23" s="18">
        <v>6</v>
      </c>
      <c r="B23" s="14" t="s">
        <v>20</v>
      </c>
      <c r="C23" s="15">
        <v>0</v>
      </c>
      <c r="D23" s="15">
        <v>0</v>
      </c>
      <c r="E23" s="15">
        <v>0</v>
      </c>
      <c r="F23" s="16"/>
      <c r="G23" s="1"/>
    </row>
    <row r="24" spans="1:7" ht="20.149999999999999" customHeight="1" x14ac:dyDescent="0.2">
      <c r="A24" s="18">
        <v>7</v>
      </c>
      <c r="B24" s="14" t="s">
        <v>21</v>
      </c>
      <c r="C24" s="15">
        <v>0</v>
      </c>
      <c r="D24" s="15">
        <v>0</v>
      </c>
      <c r="E24" s="15">
        <v>0</v>
      </c>
      <c r="F24" s="16"/>
      <c r="G24" s="1"/>
    </row>
    <row r="25" spans="1:7" ht="20.149999999999999" customHeight="1" x14ac:dyDescent="0.2">
      <c r="A25" s="18">
        <v>8</v>
      </c>
      <c r="B25" s="14" t="s">
        <v>32</v>
      </c>
      <c r="C25" s="15">
        <v>0</v>
      </c>
      <c r="D25" s="15">
        <v>0</v>
      </c>
      <c r="E25" s="15">
        <v>0</v>
      </c>
      <c r="F25" s="16"/>
      <c r="G25" s="1"/>
    </row>
    <row r="26" spans="1:7" ht="20.149999999999999" customHeight="1" x14ac:dyDescent="0.2">
      <c r="A26" s="18">
        <v>9</v>
      </c>
      <c r="B26" s="19" t="s">
        <v>22</v>
      </c>
      <c r="C26" s="15">
        <v>0</v>
      </c>
      <c r="D26" s="15">
        <v>0</v>
      </c>
      <c r="E26" s="15">
        <v>0</v>
      </c>
      <c r="F26" s="16"/>
      <c r="G26" s="1"/>
    </row>
    <row r="27" spans="1:7" ht="20.149999999999999" customHeight="1" x14ac:dyDescent="0.2">
      <c r="A27" s="18">
        <v>10</v>
      </c>
      <c r="B27" s="14" t="s">
        <v>23</v>
      </c>
      <c r="C27" s="15">
        <v>0</v>
      </c>
      <c r="D27" s="15">
        <v>0</v>
      </c>
      <c r="E27" s="15">
        <v>0</v>
      </c>
      <c r="F27" s="16"/>
      <c r="G27" s="1"/>
    </row>
    <row r="28" spans="1:7" ht="20.149999999999999" customHeight="1" x14ac:dyDescent="0.2">
      <c r="A28" s="18">
        <v>11</v>
      </c>
      <c r="B28" s="14" t="s">
        <v>24</v>
      </c>
      <c r="C28" s="15">
        <v>0</v>
      </c>
      <c r="D28" s="15">
        <v>0</v>
      </c>
      <c r="E28" s="15">
        <v>0</v>
      </c>
      <c r="F28" s="16"/>
      <c r="G28" s="1"/>
    </row>
    <row r="29" spans="1:7" ht="20.149999999999999" customHeight="1" x14ac:dyDescent="0.2">
      <c r="A29" s="18">
        <v>12</v>
      </c>
      <c r="B29" s="14" t="s">
        <v>25</v>
      </c>
      <c r="C29" s="15">
        <v>0</v>
      </c>
      <c r="D29" s="15">
        <v>0</v>
      </c>
      <c r="E29" s="15">
        <v>0</v>
      </c>
      <c r="F29" s="16"/>
      <c r="G29" s="1"/>
    </row>
    <row r="30" spans="1:7" ht="20.149999999999999" customHeight="1" x14ac:dyDescent="0.2">
      <c r="A30" s="18">
        <v>13</v>
      </c>
      <c r="B30" s="14" t="s">
        <v>26</v>
      </c>
      <c r="C30" s="15">
        <v>0</v>
      </c>
      <c r="D30" s="15">
        <v>0</v>
      </c>
      <c r="E30" s="15">
        <v>0</v>
      </c>
      <c r="F30" s="16"/>
      <c r="G30" s="1"/>
    </row>
    <row r="31" spans="1:7" ht="20.149999999999999" customHeight="1" x14ac:dyDescent="0.2">
      <c r="A31" s="18">
        <v>14</v>
      </c>
      <c r="B31" s="14" t="s">
        <v>27</v>
      </c>
      <c r="C31" s="31">
        <f>'収益・費用明細書(様式2)'!G34</f>
        <v>4060</v>
      </c>
      <c r="D31" s="15">
        <v>1540</v>
      </c>
      <c r="E31" s="15">
        <v>1540</v>
      </c>
      <c r="F31" s="16"/>
      <c r="G31" s="1"/>
    </row>
    <row r="32" spans="1:7" ht="20.149999999999999" customHeight="1" x14ac:dyDescent="0.2">
      <c r="A32" s="18">
        <v>15</v>
      </c>
      <c r="B32" s="14" t="s">
        <v>28</v>
      </c>
      <c r="C32" s="31">
        <f>'収益・費用明細書(様式2)'!G36</f>
        <v>9486</v>
      </c>
      <c r="D32" s="15">
        <v>13456</v>
      </c>
      <c r="E32" s="29">
        <v>0</v>
      </c>
      <c r="F32" s="33">
        <f>'収益・費用明細書(様式2)'!F35</f>
        <v>4.6610814927646613E-2</v>
      </c>
      <c r="G32" s="1"/>
    </row>
    <row r="33" spans="1:7" ht="20.149999999999999" customHeight="1" x14ac:dyDescent="0.2">
      <c r="A33" s="18"/>
      <c r="B33" s="14" t="s">
        <v>29</v>
      </c>
      <c r="C33" s="31">
        <f>SUM(C18:C32)</f>
        <v>213001</v>
      </c>
      <c r="D33" s="15">
        <f>SUM(D18:D32)</f>
        <v>310001</v>
      </c>
      <c r="E33" s="15">
        <f>SUM(E18:E32)</f>
        <v>296545</v>
      </c>
      <c r="F33" s="16"/>
      <c r="G33" s="1"/>
    </row>
    <row r="34" spans="1:7" ht="20.149999999999999" customHeight="1" x14ac:dyDescent="0.2">
      <c r="A34" s="30"/>
      <c r="B34" s="14" t="s">
        <v>30</v>
      </c>
      <c r="C34" s="15">
        <f>C16-C33</f>
        <v>300</v>
      </c>
      <c r="D34" s="15"/>
      <c r="E34" s="15">
        <f>E16-E33</f>
        <v>13465</v>
      </c>
      <c r="F34" s="16"/>
      <c r="G34" s="1"/>
    </row>
    <row r="35" spans="1:7" ht="15" customHeight="1" x14ac:dyDescent="0.2">
      <c r="A35" s="1"/>
      <c r="B35" s="2"/>
      <c r="C35" s="1"/>
      <c r="D35" s="1"/>
      <c r="E35" s="1"/>
      <c r="F35" s="1"/>
      <c r="G35" s="1"/>
    </row>
    <row r="36" spans="1:7" ht="15" customHeight="1" x14ac:dyDescent="0.2">
      <c r="A36" s="1"/>
      <c r="B36" s="2"/>
      <c r="C36" s="1"/>
      <c r="D36" s="1"/>
      <c r="E36" s="1"/>
      <c r="F36" s="1"/>
      <c r="G36" s="1"/>
    </row>
    <row r="37" spans="1:7" x14ac:dyDescent="0.2">
      <c r="A37" s="1"/>
      <c r="B37" s="1"/>
      <c r="C37" s="1"/>
      <c r="D37" s="1"/>
      <c r="E37" s="1"/>
      <c r="F37" s="1"/>
      <c r="G37" s="1"/>
    </row>
    <row r="38" spans="1:7" x14ac:dyDescent="0.2">
      <c r="A38" s="1"/>
      <c r="B38" s="1"/>
      <c r="C38" s="1"/>
      <c r="D38" s="1"/>
      <c r="E38" s="1"/>
      <c r="F38" s="1"/>
      <c r="G38" s="1"/>
    </row>
    <row r="39" spans="1:7" x14ac:dyDescent="0.2">
      <c r="A39" s="1"/>
      <c r="B39" s="1"/>
      <c r="C39" s="1"/>
      <c r="D39" s="1"/>
      <c r="E39" s="1"/>
      <c r="F39" s="1"/>
      <c r="G39" s="1"/>
    </row>
    <row r="40" spans="1:7" x14ac:dyDescent="0.2">
      <c r="A40" s="1"/>
      <c r="B40" s="1"/>
      <c r="C40" s="1"/>
      <c r="D40" s="1"/>
      <c r="E40" s="1"/>
      <c r="F40" s="1"/>
      <c r="G40" s="1"/>
    </row>
  </sheetData>
  <mergeCells count="1">
    <mergeCell ref="B4:E4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scale="9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241E3-7A88-482E-80B5-3DF8378155AC}">
  <sheetPr>
    <pageSetUpPr fitToPage="1"/>
  </sheetPr>
  <dimension ref="A1:I44"/>
  <sheetViews>
    <sheetView tabSelected="1" topLeftCell="A33" zoomScaleNormal="100" zoomScaleSheetLayoutView="100" workbookViewId="0">
      <selection activeCell="L6" sqref="L6"/>
    </sheetView>
  </sheetViews>
  <sheetFormatPr defaultColWidth="9" defaultRowHeight="12" x14ac:dyDescent="0.2"/>
  <cols>
    <col min="1" max="1" width="1.6328125" style="46" customWidth="1"/>
    <col min="2" max="2" width="3.6328125" style="46" customWidth="1"/>
    <col min="3" max="3" width="1.6328125" style="46" customWidth="1"/>
    <col min="4" max="4" width="18.6328125" style="46" customWidth="1"/>
    <col min="5" max="5" width="11.36328125" style="46" bestFit="1" customWidth="1"/>
    <col min="6" max="6" width="30.81640625" style="46" bestFit="1" customWidth="1"/>
    <col min="7" max="7" width="20.81640625" style="46" customWidth="1"/>
    <col min="8" max="8" width="5.08984375" style="115" customWidth="1"/>
    <col min="9" max="9" width="4.08984375" style="46" customWidth="1"/>
    <col min="10" max="16384" width="9" style="46"/>
  </cols>
  <sheetData>
    <row r="1" spans="1:9" x14ac:dyDescent="0.2">
      <c r="A1" s="45"/>
      <c r="B1" s="38" t="s">
        <v>62</v>
      </c>
      <c r="C1" s="45"/>
      <c r="E1" s="45"/>
      <c r="F1" s="45"/>
      <c r="G1" s="47" t="s">
        <v>34</v>
      </c>
      <c r="H1" s="47"/>
      <c r="I1" s="45"/>
    </row>
    <row r="2" spans="1:9" x14ac:dyDescent="0.2">
      <c r="A2" s="45"/>
      <c r="B2" s="48" t="s">
        <v>59</v>
      </c>
      <c r="C2" s="48"/>
      <c r="D2" s="48"/>
      <c r="E2" s="48"/>
      <c r="F2" s="48"/>
      <c r="G2" s="48"/>
      <c r="H2" s="49"/>
      <c r="I2" s="45"/>
    </row>
    <row r="3" spans="1:9" x14ac:dyDescent="0.2">
      <c r="A3" s="45"/>
      <c r="B3" s="45"/>
      <c r="C3" s="45"/>
      <c r="D3" s="50"/>
      <c r="E3" s="50"/>
      <c r="F3" s="50"/>
      <c r="G3" s="50"/>
      <c r="H3" s="49"/>
      <c r="I3" s="45"/>
    </row>
    <row r="4" spans="1:9" x14ac:dyDescent="0.2">
      <c r="A4" s="51" t="s">
        <v>35</v>
      </c>
      <c r="B4" s="51"/>
      <c r="C4" s="51"/>
      <c r="D4" s="51"/>
      <c r="E4" s="52"/>
      <c r="F4" s="45"/>
      <c r="G4" s="45"/>
      <c r="H4" s="39" t="s">
        <v>36</v>
      </c>
      <c r="I4" s="45"/>
    </row>
    <row r="5" spans="1:9" ht="30" customHeight="1" x14ac:dyDescent="0.2">
      <c r="A5" s="53" t="s">
        <v>37</v>
      </c>
      <c r="B5" s="54"/>
      <c r="C5" s="54"/>
      <c r="D5" s="55"/>
      <c r="E5" s="56" t="s">
        <v>38</v>
      </c>
      <c r="F5" s="55"/>
      <c r="G5" s="57" t="s">
        <v>39</v>
      </c>
      <c r="H5" s="58" t="s">
        <v>40</v>
      </c>
      <c r="I5" s="45"/>
    </row>
    <row r="6" spans="1:9" ht="39.65" customHeight="1" x14ac:dyDescent="0.2">
      <c r="A6" s="59" t="s">
        <v>41</v>
      </c>
      <c r="B6" s="60">
        <v>7</v>
      </c>
      <c r="C6" s="61" t="s">
        <v>42</v>
      </c>
      <c r="D6" s="62" t="s">
        <v>50</v>
      </c>
      <c r="E6" s="40" t="s">
        <v>63</v>
      </c>
      <c r="F6" s="41"/>
      <c r="G6" s="63">
        <v>213000</v>
      </c>
      <c r="H6" s="64"/>
      <c r="I6" s="45"/>
    </row>
    <row r="7" spans="1:9" ht="30" customHeight="1" x14ac:dyDescent="0.2">
      <c r="A7" s="59" t="s">
        <v>41</v>
      </c>
      <c r="B7" s="60">
        <v>8</v>
      </c>
      <c r="C7" s="61" t="s">
        <v>42</v>
      </c>
      <c r="D7" s="62" t="s">
        <v>52</v>
      </c>
      <c r="E7" s="40" t="s">
        <v>53</v>
      </c>
      <c r="F7" s="41"/>
      <c r="G7" s="65">
        <v>1</v>
      </c>
      <c r="H7" s="64"/>
      <c r="I7" s="45"/>
    </row>
    <row r="8" spans="1:9" ht="30" customHeight="1" x14ac:dyDescent="0.2">
      <c r="A8" s="53" t="s">
        <v>43</v>
      </c>
      <c r="B8" s="54"/>
      <c r="C8" s="54"/>
      <c r="D8" s="54"/>
      <c r="E8" s="54"/>
      <c r="F8" s="55"/>
      <c r="G8" s="63">
        <f>G6+G7</f>
        <v>213001</v>
      </c>
      <c r="H8" s="64"/>
      <c r="I8" s="45"/>
    </row>
    <row r="9" spans="1:9" ht="13.5" customHeight="1" x14ac:dyDescent="0.2">
      <c r="A9" s="45"/>
      <c r="B9" s="45"/>
      <c r="C9" s="45"/>
      <c r="D9" s="45"/>
      <c r="E9" s="45"/>
      <c r="F9" s="45"/>
      <c r="G9" s="45"/>
      <c r="H9" s="49"/>
      <c r="I9" s="45"/>
    </row>
    <row r="10" spans="1:9" ht="13.5" customHeight="1" x14ac:dyDescent="0.2">
      <c r="A10" s="45"/>
      <c r="B10" s="45"/>
      <c r="C10" s="45"/>
      <c r="D10" s="45"/>
      <c r="E10" s="45"/>
      <c r="F10" s="45"/>
      <c r="G10" s="45"/>
      <c r="H10" s="49"/>
      <c r="I10" s="45"/>
    </row>
    <row r="11" spans="1:9" ht="13.5" customHeight="1" x14ac:dyDescent="0.2">
      <c r="A11" s="45"/>
      <c r="B11" s="45"/>
      <c r="C11" s="45"/>
      <c r="D11" s="47"/>
      <c r="E11" s="47"/>
      <c r="F11" s="47"/>
      <c r="G11" s="47"/>
      <c r="H11" s="47"/>
      <c r="I11" s="45"/>
    </row>
    <row r="12" spans="1:9" ht="19.5" customHeight="1" x14ac:dyDescent="0.2">
      <c r="A12" s="51" t="s">
        <v>44</v>
      </c>
      <c r="B12" s="51"/>
      <c r="C12" s="51"/>
      <c r="D12" s="51"/>
      <c r="E12" s="45"/>
      <c r="F12" s="45"/>
      <c r="G12" s="45"/>
      <c r="H12" s="39" t="s">
        <v>36</v>
      </c>
      <c r="I12" s="45"/>
    </row>
    <row r="13" spans="1:9" ht="30" customHeight="1" x14ac:dyDescent="0.2">
      <c r="A13" s="53" t="s">
        <v>37</v>
      </c>
      <c r="B13" s="54"/>
      <c r="C13" s="54"/>
      <c r="D13" s="55"/>
      <c r="E13" s="66" t="s">
        <v>45</v>
      </c>
      <c r="F13" s="57" t="s">
        <v>46</v>
      </c>
      <c r="G13" s="57" t="s">
        <v>39</v>
      </c>
      <c r="H13" s="58" t="s">
        <v>40</v>
      </c>
      <c r="I13" s="45"/>
    </row>
    <row r="14" spans="1:9" ht="30" customHeight="1" x14ac:dyDescent="0.2">
      <c r="A14" s="67"/>
      <c r="B14" s="52"/>
      <c r="C14" s="52"/>
      <c r="D14" s="52"/>
      <c r="E14" s="68" t="s">
        <v>54</v>
      </c>
      <c r="F14" s="37" t="s">
        <v>93</v>
      </c>
      <c r="G14" s="69">
        <v>30000</v>
      </c>
      <c r="H14" s="70" t="s">
        <v>57</v>
      </c>
      <c r="I14" s="45"/>
    </row>
    <row r="15" spans="1:9" ht="31.5" customHeight="1" x14ac:dyDescent="0.2">
      <c r="A15" s="71" t="s">
        <v>41</v>
      </c>
      <c r="B15" s="52">
        <v>1</v>
      </c>
      <c r="C15" s="45" t="s">
        <v>42</v>
      </c>
      <c r="D15" s="45" t="s">
        <v>55</v>
      </c>
      <c r="E15" s="72" t="s">
        <v>56</v>
      </c>
      <c r="F15" s="42" t="s">
        <v>79</v>
      </c>
      <c r="G15" s="73">
        <v>27500</v>
      </c>
      <c r="H15" s="70" t="s">
        <v>64</v>
      </c>
      <c r="I15" s="45"/>
    </row>
    <row r="16" spans="1:9" ht="31.5" customHeight="1" x14ac:dyDescent="0.2">
      <c r="A16" s="74"/>
      <c r="B16" s="45"/>
      <c r="C16" s="45"/>
      <c r="D16" s="45"/>
      <c r="E16" s="75"/>
      <c r="F16" s="42" t="s">
        <v>80</v>
      </c>
      <c r="G16" s="73">
        <v>1100</v>
      </c>
      <c r="H16" s="70" t="s">
        <v>65</v>
      </c>
      <c r="I16" s="45"/>
    </row>
    <row r="17" spans="1:9" ht="31.5" customHeight="1" x14ac:dyDescent="0.2">
      <c r="A17" s="74"/>
      <c r="B17" s="45"/>
      <c r="C17" s="45"/>
      <c r="D17" s="45"/>
      <c r="E17" s="75"/>
      <c r="F17" s="42" t="s">
        <v>74</v>
      </c>
      <c r="G17" s="73">
        <v>5500</v>
      </c>
      <c r="H17" s="70" t="s">
        <v>66</v>
      </c>
      <c r="I17" s="45"/>
    </row>
    <row r="18" spans="1:9" ht="31.5" customHeight="1" x14ac:dyDescent="0.2">
      <c r="A18" s="74"/>
      <c r="B18" s="45"/>
      <c r="C18" s="45"/>
      <c r="D18" s="45"/>
      <c r="E18" s="75"/>
      <c r="F18" s="42" t="s">
        <v>81</v>
      </c>
      <c r="G18" s="73">
        <v>27500</v>
      </c>
      <c r="H18" s="70" t="s">
        <v>94</v>
      </c>
      <c r="I18" s="45"/>
    </row>
    <row r="19" spans="1:9" ht="31.5" customHeight="1" x14ac:dyDescent="0.2">
      <c r="A19" s="74"/>
      <c r="B19" s="45"/>
      <c r="C19" s="45"/>
      <c r="D19" s="45"/>
      <c r="E19" s="75"/>
      <c r="F19" s="42" t="s">
        <v>76</v>
      </c>
      <c r="G19" s="73">
        <v>0</v>
      </c>
      <c r="H19" s="76"/>
      <c r="I19" s="45"/>
    </row>
    <row r="20" spans="1:9" ht="31.5" customHeight="1" x14ac:dyDescent="0.2">
      <c r="A20" s="74"/>
      <c r="B20" s="45"/>
      <c r="C20" s="45"/>
      <c r="D20" s="45"/>
      <c r="E20" s="75"/>
      <c r="F20" s="43" t="s">
        <v>77</v>
      </c>
      <c r="G20" s="77">
        <v>0</v>
      </c>
      <c r="H20" s="78"/>
      <c r="I20" s="45"/>
    </row>
    <row r="21" spans="1:9" ht="31.5" customHeight="1" x14ac:dyDescent="0.2">
      <c r="A21" s="74"/>
      <c r="B21" s="45"/>
      <c r="C21" s="45"/>
      <c r="D21" s="45"/>
      <c r="E21" s="79"/>
      <c r="F21" s="43" t="s">
        <v>78</v>
      </c>
      <c r="G21" s="43">
        <v>0</v>
      </c>
      <c r="H21" s="80"/>
      <c r="I21" s="45"/>
    </row>
    <row r="22" spans="1:9" ht="30" customHeight="1" x14ac:dyDescent="0.2">
      <c r="A22" s="81"/>
      <c r="B22" s="61"/>
      <c r="C22" s="61"/>
      <c r="D22" s="62"/>
      <c r="E22" s="61"/>
      <c r="F22" s="42" t="s">
        <v>47</v>
      </c>
      <c r="G22" s="82">
        <f>SUM(G14:G21)</f>
        <v>91600</v>
      </c>
      <c r="H22" s="64"/>
      <c r="I22" s="45"/>
    </row>
    <row r="23" spans="1:9" ht="30" customHeight="1" x14ac:dyDescent="0.2">
      <c r="A23" s="83" t="s">
        <v>67</v>
      </c>
      <c r="B23" s="84">
        <v>2</v>
      </c>
      <c r="C23" s="85" t="s">
        <v>68</v>
      </c>
      <c r="D23" s="86" t="s">
        <v>70</v>
      </c>
      <c r="E23" s="87" t="s">
        <v>69</v>
      </c>
      <c r="F23" s="35" t="s">
        <v>83</v>
      </c>
      <c r="G23" s="73">
        <v>53980</v>
      </c>
      <c r="H23" s="88" t="s">
        <v>84</v>
      </c>
      <c r="I23" s="45"/>
    </row>
    <row r="24" spans="1:9" ht="30" customHeight="1" x14ac:dyDescent="0.2">
      <c r="A24" s="89"/>
      <c r="B24" s="90"/>
      <c r="C24" s="91"/>
      <c r="D24" s="92"/>
      <c r="E24" s="87" t="s">
        <v>69</v>
      </c>
      <c r="F24" s="35" t="s">
        <v>91</v>
      </c>
      <c r="G24" s="73">
        <v>30000</v>
      </c>
      <c r="H24" s="88" t="s">
        <v>75</v>
      </c>
      <c r="I24" s="45"/>
    </row>
    <row r="25" spans="1:9" ht="30" customHeight="1" x14ac:dyDescent="0.2">
      <c r="A25" s="74"/>
      <c r="B25" s="45"/>
      <c r="C25" s="45"/>
      <c r="D25" s="93"/>
      <c r="E25" s="87" t="s">
        <v>69</v>
      </c>
      <c r="F25" s="35" t="s">
        <v>92</v>
      </c>
      <c r="G25" s="73">
        <v>10000</v>
      </c>
      <c r="H25" s="88" t="s">
        <v>90</v>
      </c>
      <c r="I25" s="45"/>
    </row>
    <row r="26" spans="1:9" ht="30" customHeight="1" x14ac:dyDescent="0.2">
      <c r="A26" s="94"/>
      <c r="D26" s="95"/>
      <c r="E26" s="96" t="s">
        <v>82</v>
      </c>
      <c r="F26" s="35" t="s">
        <v>95</v>
      </c>
      <c r="G26" s="73">
        <v>12500</v>
      </c>
      <c r="H26" s="88" t="s">
        <v>103</v>
      </c>
      <c r="I26" s="45"/>
    </row>
    <row r="27" spans="1:9" ht="30" customHeight="1" x14ac:dyDescent="0.2">
      <c r="A27" s="94"/>
      <c r="D27" s="95"/>
      <c r="E27" s="96" t="s">
        <v>96</v>
      </c>
      <c r="F27" s="36" t="s">
        <v>97</v>
      </c>
      <c r="G27" s="73">
        <v>375</v>
      </c>
      <c r="H27" s="88" t="s">
        <v>101</v>
      </c>
      <c r="I27" s="45"/>
    </row>
    <row r="28" spans="1:9" ht="30" customHeight="1" x14ac:dyDescent="0.2">
      <c r="A28" s="94"/>
      <c r="D28" s="95"/>
      <c r="E28" s="96" t="s">
        <v>98</v>
      </c>
      <c r="F28" s="36" t="s">
        <v>99</v>
      </c>
      <c r="G28" s="73">
        <v>1000</v>
      </c>
      <c r="H28" s="88" t="s">
        <v>102</v>
      </c>
      <c r="I28" s="45"/>
    </row>
    <row r="29" spans="1:9" ht="30" customHeight="1" x14ac:dyDescent="0.2">
      <c r="A29" s="81"/>
      <c r="B29" s="60"/>
      <c r="C29" s="61"/>
      <c r="D29" s="62"/>
      <c r="E29" s="97"/>
      <c r="F29" s="42" t="s">
        <v>73</v>
      </c>
      <c r="G29" s="73">
        <f>SUM(G23:G28)</f>
        <v>107855</v>
      </c>
      <c r="H29" s="64"/>
      <c r="I29" s="45"/>
    </row>
    <row r="30" spans="1:9" ht="30" customHeight="1" x14ac:dyDescent="0.2">
      <c r="A30" s="83" t="s">
        <v>67</v>
      </c>
      <c r="B30" s="84">
        <v>14</v>
      </c>
      <c r="C30" s="85" t="s">
        <v>68</v>
      </c>
      <c r="D30" s="86" t="s">
        <v>71</v>
      </c>
      <c r="E30" s="98" t="s">
        <v>72</v>
      </c>
      <c r="F30" s="77" t="s">
        <v>87</v>
      </c>
      <c r="G30" s="99">
        <v>770</v>
      </c>
      <c r="H30" s="88" t="s">
        <v>85</v>
      </c>
      <c r="I30" s="45"/>
    </row>
    <row r="31" spans="1:9" ht="30" customHeight="1" x14ac:dyDescent="0.2">
      <c r="A31" s="89"/>
      <c r="B31" s="90"/>
      <c r="C31" s="91"/>
      <c r="D31" s="92"/>
      <c r="E31" s="100"/>
      <c r="F31" s="44" t="s">
        <v>86</v>
      </c>
      <c r="G31" s="99">
        <v>770</v>
      </c>
      <c r="H31" s="88" t="s">
        <v>85</v>
      </c>
      <c r="I31" s="45"/>
    </row>
    <row r="32" spans="1:9" ht="30" customHeight="1" x14ac:dyDescent="0.2">
      <c r="A32" s="89"/>
      <c r="B32" s="90"/>
      <c r="C32" s="91"/>
      <c r="D32" s="92"/>
      <c r="E32" s="101"/>
      <c r="F32" s="44" t="s">
        <v>88</v>
      </c>
      <c r="G32" s="102">
        <v>770</v>
      </c>
      <c r="H32" s="88" t="s">
        <v>85</v>
      </c>
      <c r="I32" s="45"/>
    </row>
    <row r="33" spans="1:9" ht="30" customHeight="1" x14ac:dyDescent="0.2">
      <c r="A33" s="89"/>
      <c r="B33" s="90"/>
      <c r="C33" s="91"/>
      <c r="D33" s="92"/>
      <c r="E33" s="96" t="s">
        <v>71</v>
      </c>
      <c r="F33" s="44" t="s">
        <v>100</v>
      </c>
      <c r="G33" s="102">
        <v>1750</v>
      </c>
      <c r="H33" s="116" t="s">
        <v>104</v>
      </c>
      <c r="I33" s="45"/>
    </row>
    <row r="34" spans="1:9" ht="30" customHeight="1" x14ac:dyDescent="0.2">
      <c r="A34" s="89"/>
      <c r="B34" s="90"/>
      <c r="C34" s="91"/>
      <c r="D34" s="92"/>
      <c r="E34" s="103"/>
      <c r="F34" s="104" t="s">
        <v>89</v>
      </c>
      <c r="G34" s="99">
        <f>SUM(G30:G33)</f>
        <v>4060</v>
      </c>
      <c r="H34" s="105"/>
      <c r="I34" s="74"/>
    </row>
    <row r="35" spans="1:9" ht="30" customHeight="1" x14ac:dyDescent="0.2">
      <c r="A35" s="106" t="s">
        <v>41</v>
      </c>
      <c r="B35" s="107">
        <v>15</v>
      </c>
      <c r="C35" s="108" t="s">
        <v>42</v>
      </c>
      <c r="D35" s="109" t="s">
        <v>51</v>
      </c>
      <c r="E35" s="110" t="s">
        <v>51</v>
      </c>
      <c r="F35" s="111">
        <f>G35/(G22+G29+G34)</f>
        <v>4.6610814927646613E-2</v>
      </c>
      <c r="G35" s="112">
        <f>G8-(G22+G29+G34)</f>
        <v>9486</v>
      </c>
      <c r="H35" s="113"/>
      <c r="I35" s="45"/>
    </row>
    <row r="36" spans="1:9" ht="30" customHeight="1" x14ac:dyDescent="0.2">
      <c r="A36" s="81"/>
      <c r="B36" s="61"/>
      <c r="C36" s="61"/>
      <c r="D36" s="62"/>
      <c r="E36" s="61"/>
      <c r="F36" s="62" t="s">
        <v>48</v>
      </c>
      <c r="G36" s="114">
        <f>SUM(G35:G35)</f>
        <v>9486</v>
      </c>
      <c r="H36" s="64"/>
      <c r="I36" s="45"/>
    </row>
    <row r="37" spans="1:9" ht="30" customHeight="1" x14ac:dyDescent="0.2">
      <c r="A37" s="81"/>
      <c r="B37" s="61"/>
      <c r="C37" s="61"/>
      <c r="D37" s="61"/>
      <c r="E37" s="61"/>
      <c r="F37" s="62" t="s">
        <v>49</v>
      </c>
      <c r="G37" s="114">
        <f>G22+G29+G34+G36</f>
        <v>213001</v>
      </c>
      <c r="H37" s="64"/>
      <c r="I37" s="45"/>
    </row>
    <row r="38" spans="1:9" ht="19.5" customHeight="1" x14ac:dyDescent="0.2">
      <c r="A38" s="45"/>
      <c r="B38" s="45"/>
      <c r="C38" s="45"/>
      <c r="D38" s="45"/>
      <c r="E38" s="45"/>
      <c r="F38" s="45"/>
      <c r="G38" s="45"/>
      <c r="H38" s="49"/>
      <c r="I38" s="45"/>
    </row>
    <row r="39" spans="1:9" ht="19.5" customHeight="1" x14ac:dyDescent="0.2">
      <c r="A39" s="45"/>
      <c r="B39" s="45"/>
      <c r="C39" s="45"/>
      <c r="D39" s="45"/>
      <c r="E39" s="45"/>
      <c r="F39" s="45"/>
      <c r="G39" s="45"/>
      <c r="H39" s="49"/>
      <c r="I39" s="45"/>
    </row>
    <row r="40" spans="1:9" ht="19.5" customHeight="1" x14ac:dyDescent="0.2">
      <c r="A40" s="45"/>
      <c r="B40" s="45"/>
      <c r="C40" s="45"/>
      <c r="D40" s="45"/>
      <c r="E40" s="45"/>
      <c r="F40" s="45"/>
      <c r="G40" s="45"/>
      <c r="H40" s="49"/>
      <c r="I40" s="45"/>
    </row>
    <row r="41" spans="1:9" ht="19.5" customHeight="1" x14ac:dyDescent="0.2">
      <c r="A41" s="45"/>
      <c r="B41" s="45"/>
      <c r="C41" s="45"/>
      <c r="D41" s="45"/>
      <c r="E41" s="45"/>
      <c r="F41" s="45"/>
      <c r="G41" s="45"/>
      <c r="H41" s="49"/>
      <c r="I41" s="45"/>
    </row>
    <row r="42" spans="1:9" ht="19.5" customHeight="1" x14ac:dyDescent="0.2">
      <c r="A42" s="45"/>
      <c r="B42" s="45"/>
      <c r="C42" s="45"/>
      <c r="D42" s="45"/>
      <c r="E42" s="45"/>
      <c r="F42" s="45"/>
      <c r="G42" s="45"/>
      <c r="H42" s="49"/>
      <c r="I42" s="45"/>
    </row>
    <row r="43" spans="1:9" ht="19.5" customHeight="1" x14ac:dyDescent="0.2">
      <c r="A43" s="45"/>
      <c r="B43" s="45"/>
      <c r="C43" s="45"/>
      <c r="D43" s="45"/>
      <c r="E43" s="45"/>
      <c r="F43" s="45"/>
      <c r="G43" s="45"/>
      <c r="H43" s="49"/>
      <c r="I43" s="45"/>
    </row>
    <row r="44" spans="1:9" ht="19.5" customHeight="1" x14ac:dyDescent="0.2">
      <c r="A44" s="45"/>
      <c r="B44" s="45"/>
      <c r="C44" s="45"/>
      <c r="D44" s="45"/>
      <c r="E44" s="45"/>
      <c r="F44" s="45"/>
      <c r="G44" s="45"/>
      <c r="H44" s="49"/>
      <c r="I44" s="45"/>
    </row>
  </sheetData>
  <mergeCells count="13">
    <mergeCell ref="E30:E32"/>
    <mergeCell ref="E6:F6"/>
    <mergeCell ref="E7:F7"/>
    <mergeCell ref="G1:H1"/>
    <mergeCell ref="B2:G2"/>
    <mergeCell ref="A4:D4"/>
    <mergeCell ref="A5:D5"/>
    <mergeCell ref="E5:F5"/>
    <mergeCell ref="E15:E21"/>
    <mergeCell ref="A13:D13"/>
    <mergeCell ref="A8:F8"/>
    <mergeCell ref="D11:H11"/>
    <mergeCell ref="A12:D12"/>
  </mergeCells>
  <phoneticPr fontId="2"/>
  <hyperlinks>
    <hyperlink ref="H30" r:id="rId1" display="4" xr:uid="{E5CD371F-A1D0-46CC-8C01-C8A2673B075B}"/>
    <hyperlink ref="H14" r:id="rId2" xr:uid="{E1AA1A63-E94B-4BBD-817A-FA9E198E21B0}"/>
    <hyperlink ref="H31:H32" r:id="rId3" display="4" xr:uid="{99890957-1AD3-4B48-8396-B050BF9A3AF4}"/>
    <hyperlink ref="H23" r:id="rId4" xr:uid="{F8474F67-E498-4303-85D0-AF3FCD556C21}"/>
    <hyperlink ref="H24" r:id="rId5" xr:uid="{9BE4059A-6958-4419-B94B-DE75F142AC4F}"/>
    <hyperlink ref="H25" r:id="rId6" xr:uid="{5D0F1D3C-E493-465B-A015-D77167A39560}"/>
    <hyperlink ref="H15:H18" r:id="rId7" display="1-1" xr:uid="{50EA72DE-4503-45A3-A762-4E8330E29755}"/>
    <hyperlink ref="H26" r:id="rId8" display="5" xr:uid="{3569554D-08BF-46F8-948D-55818F7CA456}"/>
    <hyperlink ref="H27:H28" r:id="rId9" display="5" xr:uid="{2DAF7275-79FB-4319-84F4-32C5F247E3EA}"/>
    <hyperlink ref="H33" r:id="rId10" xr:uid="{EF1956DD-FA2F-4513-B77B-7468CCD54E4C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6" orientation="portrait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佑輔 伊藤</cp:lastModifiedBy>
  <cp:lastPrinted>2024-11-27T13:31:54Z</cp:lastPrinted>
  <dcterms:created xsi:type="dcterms:W3CDTF">2016-10-10T10:20:24Z</dcterms:created>
  <dcterms:modified xsi:type="dcterms:W3CDTF">2025-10-01T11:30:54Z</dcterms:modified>
</cp:coreProperties>
</file>